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lpeshkaria/Documents/Kalpesh/Finance Friend/Post/"/>
    </mc:Choice>
  </mc:AlternateContent>
  <xr:revisionPtr revIDLastSave="0" documentId="13_ncr:1_{EA8B3BD9-5952-FA49-A91D-A305D2318000}" xr6:coauthVersionLast="47" xr6:coauthVersionMax="47" xr10:uidLastSave="{00000000-0000-0000-0000-000000000000}"/>
  <bookViews>
    <workbookView xWindow="0" yWindow="500" windowWidth="28800" windowHeight="16260" xr2:uid="{65DE46DB-B799-DF46-9F94-2588432CA049}"/>
  </bookViews>
  <sheets>
    <sheet name="DC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  <c r="G7" i="2"/>
  <c r="L10" i="2"/>
  <c r="K10" i="2"/>
  <c r="J10" i="2"/>
  <c r="I10" i="2"/>
  <c r="H10" i="2"/>
  <c r="G10" i="2"/>
  <c r="G9" i="2"/>
  <c r="G11" i="2" s="1"/>
  <c r="I7" i="2"/>
  <c r="I9" i="2" l="1"/>
  <c r="I11" i="2" s="1"/>
  <c r="J7" i="2"/>
  <c r="H9" i="2"/>
  <c r="H11" i="2" s="1"/>
  <c r="K7" i="2" l="1"/>
  <c r="J9" i="2"/>
  <c r="J11" i="2" s="1"/>
  <c r="L9" i="2" l="1"/>
  <c r="L11" i="2" s="1"/>
  <c r="F12" i="2" s="1"/>
  <c r="K9" i="2"/>
  <c r="K11" i="2" s="1"/>
  <c r="F13" i="2" l="1"/>
</calcChain>
</file>

<file path=xl/sharedStrings.xml><?xml version="1.0" encoding="utf-8"?>
<sst xmlns="http://schemas.openxmlformats.org/spreadsheetml/2006/main" count="16" uniqueCount="16">
  <si>
    <t>Year</t>
  </si>
  <si>
    <t>Purchase of office</t>
  </si>
  <si>
    <t>Sale of office</t>
  </si>
  <si>
    <t>Annual Net Rent with 5% increase in rental</t>
  </si>
  <si>
    <t>Net Cashflow</t>
  </si>
  <si>
    <t>Discounted Cashflow</t>
  </si>
  <si>
    <t>Discounting factor @ 6% (required rate of return)</t>
  </si>
  <si>
    <t xml:space="preserve">Net Present Value </t>
  </si>
  <si>
    <t>IRR</t>
  </si>
  <si>
    <t>http://financefriend.in</t>
  </si>
  <si>
    <t>Basic Valution Model</t>
  </si>
  <si>
    <t>Version 1.0 Date 11.01.2023</t>
  </si>
  <si>
    <t>Basic Valuation Model</t>
  </si>
  <si>
    <t>Calculating return on Assets</t>
  </si>
  <si>
    <t>Amt in Rs.</t>
  </si>
  <si>
    <t>©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</si>
</sst>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10" fontId="0" fillId="0" borderId="1" xfId="0" applyNumberFormat="1" applyBorder="1"/>
    <xf numFmtId="0" fontId="3" fillId="0" borderId="0" xfId="0" applyFont="1"/>
    <xf numFmtId="0" fontId="2" fillId="3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5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6" xfId="2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nancefriend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D327-EF1F-D24E-A4FF-4D35F77ACE5C}">
  <dimension ref="E2:S13"/>
  <sheetViews>
    <sheetView showGridLines="0" tabSelected="1" topLeftCell="C1" workbookViewId="0">
      <selection activeCell="E21" sqref="E21"/>
    </sheetView>
  </sheetViews>
  <sheetFormatPr baseColWidth="10" defaultRowHeight="16" x14ac:dyDescent="0.2"/>
  <cols>
    <col min="5" max="5" width="43.33203125" customWidth="1"/>
    <col min="6" max="6" width="13.6640625" bestFit="1" customWidth="1"/>
    <col min="7" max="7" width="12" bestFit="1" customWidth="1"/>
    <col min="8" max="8" width="12.33203125" customWidth="1"/>
    <col min="9" max="9" width="13.1640625" customWidth="1"/>
    <col min="10" max="10" width="12.6640625" customWidth="1"/>
    <col min="11" max="11" width="13" bestFit="1" customWidth="1"/>
  </cols>
  <sheetData>
    <row r="2" spans="5:19" ht="21" x14ac:dyDescent="0.25">
      <c r="E2" s="7" t="s">
        <v>12</v>
      </c>
      <c r="P2" s="9" t="s">
        <v>10</v>
      </c>
      <c r="Q2" s="10"/>
      <c r="R2" s="10"/>
      <c r="S2" s="11"/>
    </row>
    <row r="3" spans="5:19" ht="21" x14ac:dyDescent="0.25">
      <c r="E3" t="s">
        <v>13</v>
      </c>
      <c r="L3" t="s">
        <v>14</v>
      </c>
      <c r="P3" s="12" t="s">
        <v>9</v>
      </c>
      <c r="Q3" s="13"/>
      <c r="R3" s="13"/>
      <c r="S3" s="14"/>
    </row>
    <row r="4" spans="5:19" ht="21" x14ac:dyDescent="0.25">
      <c r="E4" s="8" t="s">
        <v>0</v>
      </c>
      <c r="F4" s="8"/>
      <c r="G4" s="8">
        <v>0</v>
      </c>
      <c r="H4" s="8">
        <v>1</v>
      </c>
      <c r="I4" s="8">
        <v>2</v>
      </c>
      <c r="J4" s="8">
        <v>3</v>
      </c>
      <c r="K4" s="8">
        <v>4</v>
      </c>
      <c r="L4" s="8">
        <v>5</v>
      </c>
      <c r="P4" s="15" t="s">
        <v>11</v>
      </c>
      <c r="Q4" s="16"/>
      <c r="R4" s="16"/>
      <c r="S4" s="17"/>
    </row>
    <row r="5" spans="5:19" ht="21" x14ac:dyDescent="0.25">
      <c r="E5" s="2"/>
      <c r="F5" s="2"/>
      <c r="G5" s="2"/>
      <c r="H5" s="2"/>
      <c r="I5" s="2"/>
      <c r="J5" s="2"/>
      <c r="K5" s="2"/>
      <c r="L5" s="2"/>
      <c r="M5" s="1"/>
      <c r="P5" s="18" t="s">
        <v>15</v>
      </c>
      <c r="Q5" s="19"/>
      <c r="R5" s="19"/>
      <c r="S5" s="20"/>
    </row>
    <row r="6" spans="5:19" x14ac:dyDescent="0.2">
      <c r="E6" s="2" t="s">
        <v>1</v>
      </c>
      <c r="F6" s="2"/>
      <c r="G6" s="3">
        <v>-3000000</v>
      </c>
      <c r="H6" s="2"/>
      <c r="I6" s="2"/>
      <c r="J6" s="2"/>
      <c r="K6" s="2"/>
      <c r="L6" s="2"/>
    </row>
    <row r="7" spans="5:19" x14ac:dyDescent="0.2">
      <c r="E7" s="2" t="s">
        <v>3</v>
      </c>
      <c r="F7" s="2"/>
      <c r="G7" s="3">
        <f>15000*12</f>
        <v>180000</v>
      </c>
      <c r="H7" s="4">
        <f>G7*105%</f>
        <v>189000</v>
      </c>
      <c r="I7" s="4">
        <f>H7*105%</f>
        <v>198450</v>
      </c>
      <c r="J7" s="4">
        <f>I7*105%</f>
        <v>208372.5</v>
      </c>
      <c r="K7" s="4">
        <f>J7*105%</f>
        <v>218791.125</v>
      </c>
      <c r="L7" s="4"/>
    </row>
    <row r="8" spans="5:19" x14ac:dyDescent="0.2">
      <c r="E8" s="2" t="s">
        <v>2</v>
      </c>
      <c r="F8" s="2"/>
      <c r="G8" s="2"/>
      <c r="H8" s="2"/>
      <c r="I8" s="2"/>
      <c r="J8" s="2"/>
      <c r="K8" s="2"/>
      <c r="L8" s="3">
        <v>4000000</v>
      </c>
    </row>
    <row r="9" spans="5:19" x14ac:dyDescent="0.2">
      <c r="E9" s="2" t="s">
        <v>4</v>
      </c>
      <c r="F9" s="2"/>
      <c r="G9" s="4">
        <f>SUM(G6:G8)</f>
        <v>-2820000</v>
      </c>
      <c r="H9" s="4">
        <f t="shared" ref="H9:L9" si="0">SUM(H6:H8)</f>
        <v>189000</v>
      </c>
      <c r="I9" s="4">
        <f t="shared" si="0"/>
        <v>198450</v>
      </c>
      <c r="J9" s="4">
        <f t="shared" si="0"/>
        <v>208372.5</v>
      </c>
      <c r="K9" s="4">
        <f t="shared" si="0"/>
        <v>218791.125</v>
      </c>
      <c r="L9" s="4">
        <f t="shared" si="0"/>
        <v>4000000</v>
      </c>
    </row>
    <row r="10" spans="5:19" x14ac:dyDescent="0.2">
      <c r="E10" s="2" t="s">
        <v>6</v>
      </c>
      <c r="F10" s="2"/>
      <c r="G10" s="5">
        <f>1/(1+6%)^G4</f>
        <v>1</v>
      </c>
      <c r="H10" s="5">
        <f>1/(1+6%)^H4</f>
        <v>0.94339622641509424</v>
      </c>
      <c r="I10" s="5">
        <f t="shared" ref="I10:L10" si="1">1/(1+6%)^I4</f>
        <v>0.88999644001423983</v>
      </c>
      <c r="J10" s="5">
        <f t="shared" si="1"/>
        <v>0.8396192830323016</v>
      </c>
      <c r="K10" s="5">
        <f t="shared" si="1"/>
        <v>0.79209366323802044</v>
      </c>
      <c r="L10" s="5">
        <f t="shared" si="1"/>
        <v>0.74725817286605689</v>
      </c>
    </row>
    <row r="11" spans="5:19" x14ac:dyDescent="0.2">
      <c r="E11" s="2" t="s">
        <v>5</v>
      </c>
      <c r="F11" s="2"/>
      <c r="G11" s="4">
        <f>G9*G10</f>
        <v>-2820000</v>
      </c>
      <c r="H11" s="4">
        <f t="shared" ref="H11:L11" si="2">H9*H10</f>
        <v>178301.8867924528</v>
      </c>
      <c r="I11" s="4">
        <f t="shared" si="2"/>
        <v>176619.79352082589</v>
      </c>
      <c r="J11" s="4">
        <f t="shared" si="2"/>
        <v>174953.56905364827</v>
      </c>
      <c r="K11" s="4">
        <f t="shared" si="2"/>
        <v>173303.06368521764</v>
      </c>
      <c r="L11" s="4">
        <f t="shared" si="2"/>
        <v>2989032.6914642276</v>
      </c>
    </row>
    <row r="12" spans="5:19" x14ac:dyDescent="0.2">
      <c r="E12" s="2" t="s">
        <v>7</v>
      </c>
      <c r="F12" s="4">
        <f>SUM(G11:L11)</f>
        <v>872211.00451637246</v>
      </c>
      <c r="G12" s="2"/>
      <c r="H12" s="2"/>
      <c r="I12" s="2"/>
      <c r="J12" s="2"/>
      <c r="K12" s="2"/>
      <c r="L12" s="2"/>
    </row>
    <row r="13" spans="5:19" x14ac:dyDescent="0.2">
      <c r="E13" s="2" t="s">
        <v>8</v>
      </c>
      <c r="F13" s="6">
        <f>IRR(G11:L11)</f>
        <v>6.1951307323098614E-2</v>
      </c>
      <c r="G13" s="2"/>
      <c r="H13" s="2"/>
      <c r="I13" s="2"/>
      <c r="J13" s="2"/>
      <c r="K13" s="2"/>
      <c r="L13" s="2"/>
    </row>
  </sheetData>
  <mergeCells count="4">
    <mergeCell ref="P2:S2"/>
    <mergeCell ref="P3:S3"/>
    <mergeCell ref="P4:S4"/>
    <mergeCell ref="P5:S5"/>
  </mergeCells>
  <hyperlinks>
    <hyperlink ref="P3" r:id="rId1" xr:uid="{0CABCD00-80E6-0541-980F-B1BD1E43CD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2023-01-11T09:52:12Z</dcterms:created>
  <dcterms:modified xsi:type="dcterms:W3CDTF">2023-01-11T18:31:01Z</dcterms:modified>
</cp:coreProperties>
</file>